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9" yWindow="136" windowWidth="8966" windowHeight="9115" tabRatio="823" activeTab="4"/>
  </bookViews>
  <sheets>
    <sheet name="Week 1 Flow &amp; Counts" sheetId="1" r:id="rId1"/>
    <sheet name="Week 2 Flow &amp; Counts" sheetId="2" r:id="rId2"/>
    <sheet name="Week 3 Flow &amp; Counts" sheetId="3" r:id="rId3"/>
    <sheet name="Week 4 Flow &amp; Counts" sheetId="4" r:id="rId4"/>
    <sheet name="Week 4 Nutrients" sheetId="5" r:id="rId5"/>
    <sheet name="Week 4 YSI" sheetId="6" r:id="rId6"/>
  </sheets>
  <definedNames/>
  <calcPr fullCalcOnLoad="1"/>
</workbook>
</file>

<file path=xl/sharedStrings.xml><?xml version="1.0" encoding="utf-8"?>
<sst xmlns="http://schemas.openxmlformats.org/spreadsheetml/2006/main" count="345" uniqueCount="70">
  <si>
    <t>Week #</t>
  </si>
  <si>
    <t>Sample Date</t>
  </si>
  <si>
    <t>Sample Type</t>
  </si>
  <si>
    <t>Sample Location</t>
  </si>
  <si>
    <t>CFS†</t>
  </si>
  <si>
    <t>CFU‡/100 mL</t>
  </si>
  <si>
    <t>CFU/100 mL</t>
  </si>
  <si>
    <t>Week 1</t>
  </si>
  <si>
    <t>grab sample</t>
  </si>
  <si>
    <t>Clear @ 163</t>
  </si>
  <si>
    <t>ND§</t>
  </si>
  <si>
    <t>Gans @ 163</t>
  </si>
  <si>
    <t>ND</t>
  </si>
  <si>
    <t>Devils Icebox Resurgence</t>
  </si>
  <si>
    <t>Bonne Femme @ 63</t>
  </si>
  <si>
    <t>Turkey @ 63</t>
  </si>
  <si>
    <t>Hunters Cave Resurgence</t>
  </si>
  <si>
    <t>Bass above Hunters</t>
  </si>
  <si>
    <t>Bonne Femme @ Nashville Church Rd.</t>
  </si>
  <si>
    <t>Little Bonne Femme @ Woody Proctor Rd.</t>
  </si>
  <si>
    <t>Fox Hollow @ Harold Cunningham Rd.</t>
  </si>
  <si>
    <t>†</t>
  </si>
  <si>
    <t>Cubic Feet/Second</t>
  </si>
  <si>
    <t>% Duplicate Difference</t>
  </si>
  <si>
    <t>‡</t>
  </si>
  <si>
    <t>Colony Forming Unit</t>
  </si>
  <si>
    <t>§</t>
  </si>
  <si>
    <t>Not Determined</t>
  </si>
  <si>
    <t>Week 2</t>
  </si>
  <si>
    <t>Week 3</t>
  </si>
  <si>
    <t>Week 4</t>
  </si>
  <si>
    <t>Lab Tracking #</t>
  </si>
  <si>
    <t>Lab Sample #</t>
  </si>
  <si>
    <t xml:space="preserve"> Total Phosphorus</t>
  </si>
  <si>
    <t xml:space="preserve"> Dissolved Ortho-phosphate-P</t>
  </si>
  <si>
    <t xml:space="preserve"> Total Nitrogen</t>
  </si>
  <si>
    <t>Dissolved Ammonia-N</t>
  </si>
  <si>
    <t>Dissolved Nitrite- + Nitrate-N</t>
  </si>
  <si>
    <t>mg/L</t>
  </si>
  <si>
    <r>
      <t>LOD</t>
    </r>
    <r>
      <rPr>
        <b/>
        <sz val="10"/>
        <rFont val="WP TypographicSymbols"/>
        <family val="0"/>
      </rPr>
      <t>H</t>
    </r>
  </si>
  <si>
    <t>Field Blank</t>
  </si>
  <si>
    <t>QA‡</t>
  </si>
  <si>
    <t xml:space="preserve">Temperature </t>
  </si>
  <si>
    <t>pH</t>
  </si>
  <si>
    <t>Specific Conductance</t>
  </si>
  <si>
    <t>Dissolved Oxygen</t>
  </si>
  <si>
    <t>Turbidity</t>
  </si>
  <si>
    <t>(oC)</t>
  </si>
  <si>
    <r>
      <t xml:space="preserve"> (</t>
    </r>
    <r>
      <rPr>
        <sz val="10"/>
        <rFont val="Arial"/>
        <family val="2"/>
      </rPr>
      <t>µ</t>
    </r>
    <r>
      <rPr>
        <sz val="10"/>
        <rFont val="Arial"/>
        <family val="0"/>
      </rPr>
      <t>S/cm)</t>
    </r>
  </si>
  <si>
    <t>(mg/L)</t>
  </si>
  <si>
    <t>% Saturation</t>
  </si>
  <si>
    <t>(NTU)</t>
  </si>
  <si>
    <r>
      <t>Procedure:</t>
    </r>
    <r>
      <rPr>
        <sz val="10"/>
        <rFont val="Arial"/>
        <family val="0"/>
      </rPr>
      <t xml:space="preserve"> YSI probe placed in water column for at least 5 minutes before data collection;</t>
    </r>
  </si>
  <si>
    <t>Average of last 2 minutes of data are reported.</t>
  </si>
  <si>
    <t>&lt;0.005</t>
  </si>
  <si>
    <t>Discharge</t>
  </si>
  <si>
    <t>&lt;0.100</t>
  </si>
  <si>
    <t>&lt;0.020</t>
  </si>
  <si>
    <t>Fecal coliform</t>
  </si>
  <si>
    <t>E. coli</t>
  </si>
  <si>
    <t>Data collected for 5 minutes with 10 readings collected per minute (one every 6 seconds)</t>
  </si>
  <si>
    <t>Note all data was collected on 12/12/2006</t>
  </si>
  <si>
    <t>ND = Not Determined; dissolved oxygen probe malfunctioned.</t>
  </si>
  <si>
    <t>Not Determined; Icy conditions prohibited flow measurements</t>
  </si>
  <si>
    <t>*</t>
  </si>
  <si>
    <t>ND*</t>
  </si>
  <si>
    <t>Not determined; snow and ice prohibited access to site</t>
  </si>
  <si>
    <t>Duplicate</t>
  </si>
  <si>
    <t>Field Duplicate</t>
  </si>
  <si>
    <t>Limit of Detection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</si>
</sst>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00"/>
    <numFmt numFmtId="166" formatCode="0.0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WP TypographicSymbols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5" fontId="0" fillId="0" borderId="4" xfId="0" applyNumberFormat="1" applyFont="1" applyBorder="1" applyAlignment="1">
      <alignment horizontal="center" wrapText="1"/>
    </xf>
    <xf numFmtId="164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0" fillId="0" borderId="5" xfId="0" applyFont="1" applyFill="1" applyBorder="1" applyAlignment="1">
      <alignment horizontal="center" wrapText="1"/>
    </xf>
    <xf numFmtId="0" fontId="0" fillId="0" borderId="5" xfId="0" applyBorder="1" applyAlignment="1">
      <alignment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166" fontId="2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5" fontId="0" fillId="0" borderId="5" xfId="0" applyNumberForma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 wrapText="1"/>
    </xf>
    <xf numFmtId="2" fontId="2" fillId="0" borderId="5" xfId="0" applyNumberFormat="1" applyFont="1" applyBorder="1" applyAlignment="1">
      <alignment horizontal="center" wrapText="1"/>
    </xf>
    <xf numFmtId="164" fontId="0" fillId="0" borderId="5" xfId="0" applyNumberFormat="1" applyFont="1" applyBorder="1" applyAlignment="1">
      <alignment horizontal="center" wrapText="1"/>
    </xf>
    <xf numFmtId="2" fontId="0" fillId="0" borderId="5" xfId="0" applyNumberFormat="1" applyFont="1" applyBorder="1" applyAlignment="1">
      <alignment horizontal="center" wrapText="1"/>
    </xf>
    <xf numFmtId="164" fontId="0" fillId="0" borderId="5" xfId="0" applyNumberFormat="1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5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left" wrapText="1"/>
    </xf>
    <xf numFmtId="2" fontId="0" fillId="0" borderId="2" xfId="0" applyNumberFormat="1" applyFont="1" applyBorder="1" applyAlignment="1">
      <alignment horizontal="right" wrapText="1"/>
    </xf>
    <xf numFmtId="2" fontId="0" fillId="0" borderId="2" xfId="0" applyNumberFormat="1" applyFont="1" applyBorder="1" applyAlignment="1">
      <alignment horizontal="center" wrapText="1"/>
    </xf>
    <xf numFmtId="0" fontId="0" fillId="0" borderId="5" xfId="0" applyFont="1" applyBorder="1" applyAlignment="1">
      <alignment horizontal="right"/>
    </xf>
    <xf numFmtId="164" fontId="0" fillId="0" borderId="5" xfId="0" applyNumberFormat="1" applyFont="1" applyBorder="1" applyAlignment="1">
      <alignment horizontal="left"/>
    </xf>
    <xf numFmtId="0" fontId="0" fillId="0" borderId="0" xfId="0" applyFont="1" applyAlignment="1">
      <alignment/>
    </xf>
    <xf numFmtId="164" fontId="0" fillId="0" borderId="1" xfId="0" applyNumberFormat="1" applyFont="1" applyBorder="1" applyAlignment="1">
      <alignment horizontal="center"/>
    </xf>
    <xf numFmtId="1" fontId="0" fillId="2" borderId="5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2" fontId="0" fillId="0" borderId="7" xfId="0" applyNumberFormat="1" applyBorder="1" applyAlignment="1">
      <alignment horizontal="center" wrapText="1"/>
    </xf>
    <xf numFmtId="166" fontId="0" fillId="0" borderId="7" xfId="0" applyNumberForma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2" fontId="0" fillId="0" borderId="8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0" fontId="0" fillId="0" borderId="8" xfId="0" applyFont="1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Font="1" applyBorder="1" applyAlignment="1">
      <alignment horizontal="right" vertical="top" wrapText="1"/>
    </xf>
    <xf numFmtId="0" fontId="0" fillId="0" borderId="8" xfId="0" applyFont="1" applyBorder="1" applyAlignment="1">
      <alignment horizontal="right" vertical="center"/>
    </xf>
    <xf numFmtId="0" fontId="0" fillId="0" borderId="8" xfId="0" applyFont="1" applyBorder="1" applyAlignment="1">
      <alignment/>
    </xf>
    <xf numFmtId="2" fontId="0" fillId="0" borderId="5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165" fontId="2" fillId="0" borderId="3" xfId="0" applyNumberFormat="1" applyFont="1" applyFill="1" applyBorder="1" applyAlignment="1">
      <alignment horizontal="center" wrapText="1"/>
    </xf>
    <xf numFmtId="0" fontId="0" fillId="0" borderId="9" xfId="0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5" xfId="0" applyFont="1" applyBorder="1" applyAlignment="1">
      <alignment/>
    </xf>
    <xf numFmtId="165" fontId="0" fillId="0" borderId="5" xfId="0" applyNumberFormat="1" applyFont="1" applyBorder="1" applyAlignment="1">
      <alignment horizontal="center"/>
    </xf>
    <xf numFmtId="165" fontId="0" fillId="2" borderId="5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right"/>
    </xf>
    <xf numFmtId="1" fontId="0" fillId="0" borderId="8" xfId="0" applyNumberFormat="1" applyFont="1" applyBorder="1" applyAlignment="1">
      <alignment horizontal="center"/>
    </xf>
    <xf numFmtId="1" fontId="0" fillId="2" borderId="8" xfId="0" applyNumberFormat="1" applyFont="1" applyFill="1" applyBorder="1" applyAlignment="1">
      <alignment horizontal="center"/>
    </xf>
    <xf numFmtId="1" fontId="0" fillId="2" borderId="11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" xfId="0" applyFont="1" applyBorder="1" applyAlignment="1">
      <alignment/>
    </xf>
    <xf numFmtId="165" fontId="0" fillId="2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I4" sqref="I4"/>
    </sheetView>
  </sheetViews>
  <sheetFormatPr defaultColWidth="9.140625" defaultRowHeight="12.75"/>
  <cols>
    <col min="2" max="2" width="12.8515625" style="0" customWidth="1"/>
    <col min="4" max="4" width="19.7109375" style="0" customWidth="1"/>
    <col min="5" max="5" width="14.140625" style="0" customWidth="1"/>
    <col min="6" max="7" width="14.421875" style="0" customWidth="1"/>
  </cols>
  <sheetData>
    <row r="1" spans="1:7" ht="27">
      <c r="A1" s="32" t="s">
        <v>0</v>
      </c>
      <c r="B1" s="33" t="s">
        <v>1</v>
      </c>
      <c r="C1" s="32" t="s">
        <v>2</v>
      </c>
      <c r="D1" s="32" t="s">
        <v>3</v>
      </c>
      <c r="E1" s="34" t="s">
        <v>55</v>
      </c>
      <c r="F1" s="32" t="s">
        <v>58</v>
      </c>
      <c r="G1" s="32" t="s">
        <v>59</v>
      </c>
    </row>
    <row r="2" spans="1:7" ht="12.75">
      <c r="A2" s="10"/>
      <c r="B2" s="35"/>
      <c r="C2" s="10"/>
      <c r="D2" s="10"/>
      <c r="E2" s="36" t="s">
        <v>4</v>
      </c>
      <c r="F2" s="11" t="s">
        <v>5</v>
      </c>
      <c r="G2" s="11" t="s">
        <v>6</v>
      </c>
    </row>
    <row r="3" spans="1:7" ht="25.5">
      <c r="A3" s="12" t="s">
        <v>7</v>
      </c>
      <c r="B3" s="37">
        <v>39041</v>
      </c>
      <c r="C3" s="12" t="s">
        <v>8</v>
      </c>
      <c r="D3" s="12" t="s">
        <v>9</v>
      </c>
      <c r="E3" s="38" t="s">
        <v>10</v>
      </c>
      <c r="F3" s="88">
        <v>0</v>
      </c>
      <c r="G3" s="39">
        <v>2</v>
      </c>
    </row>
    <row r="4" spans="1:7" ht="25.5">
      <c r="A4" s="12" t="s">
        <v>7</v>
      </c>
      <c r="B4" s="37">
        <v>39041</v>
      </c>
      <c r="C4" s="10" t="s">
        <v>8</v>
      </c>
      <c r="D4" s="10" t="s">
        <v>11</v>
      </c>
      <c r="E4" s="40" t="s">
        <v>12</v>
      </c>
      <c r="F4" s="88">
        <v>10</v>
      </c>
      <c r="G4" s="42">
        <v>6</v>
      </c>
    </row>
    <row r="5" spans="1:7" ht="25.5">
      <c r="A5" s="12" t="s">
        <v>7</v>
      </c>
      <c r="B5" s="37">
        <v>39041</v>
      </c>
      <c r="C5" s="10" t="s">
        <v>8</v>
      </c>
      <c r="D5" s="10" t="s">
        <v>13</v>
      </c>
      <c r="E5" s="40">
        <v>0.20733215734859547</v>
      </c>
      <c r="F5" s="88">
        <v>4</v>
      </c>
      <c r="G5" s="42">
        <v>6</v>
      </c>
    </row>
    <row r="6" spans="1:7" ht="25.5">
      <c r="A6" s="12" t="s">
        <v>7</v>
      </c>
      <c r="B6" s="37">
        <v>39041</v>
      </c>
      <c r="C6" s="12" t="s">
        <v>8</v>
      </c>
      <c r="D6" s="12" t="s">
        <v>14</v>
      </c>
      <c r="E6" s="38" t="s">
        <v>12</v>
      </c>
      <c r="F6" s="88">
        <v>118</v>
      </c>
      <c r="G6" s="42">
        <v>122</v>
      </c>
    </row>
    <row r="7" spans="1:7" ht="25.5">
      <c r="A7" s="12" t="s">
        <v>7</v>
      </c>
      <c r="B7" s="37">
        <v>39041</v>
      </c>
      <c r="C7" s="12" t="s">
        <v>8</v>
      </c>
      <c r="D7" s="12" t="s">
        <v>15</v>
      </c>
      <c r="E7" s="38" t="s">
        <v>12</v>
      </c>
      <c r="F7" s="88">
        <v>108</v>
      </c>
      <c r="G7" s="42">
        <v>101</v>
      </c>
    </row>
    <row r="8" spans="1:7" ht="25.5">
      <c r="A8" s="12" t="s">
        <v>7</v>
      </c>
      <c r="B8" s="37">
        <v>39041</v>
      </c>
      <c r="C8" s="10" t="s">
        <v>8</v>
      </c>
      <c r="D8" s="10" t="s">
        <v>16</v>
      </c>
      <c r="E8" s="40">
        <v>0.18045437881390522</v>
      </c>
      <c r="F8" s="88">
        <v>11</v>
      </c>
      <c r="G8" s="42">
        <v>20</v>
      </c>
    </row>
    <row r="9" spans="1:7" ht="25.5">
      <c r="A9" s="12" t="s">
        <v>7</v>
      </c>
      <c r="B9" s="37">
        <v>39041</v>
      </c>
      <c r="C9" s="10" t="s">
        <v>8</v>
      </c>
      <c r="D9" s="10" t="s">
        <v>17</v>
      </c>
      <c r="E9" s="40" t="s">
        <v>12</v>
      </c>
      <c r="F9" s="88">
        <v>37</v>
      </c>
      <c r="G9" s="42">
        <v>65</v>
      </c>
    </row>
    <row r="10" spans="1:7" ht="25.5">
      <c r="A10" s="12" t="s">
        <v>7</v>
      </c>
      <c r="B10" s="37">
        <v>39041</v>
      </c>
      <c r="C10" s="10" t="s">
        <v>8</v>
      </c>
      <c r="D10" s="10" t="s">
        <v>18</v>
      </c>
      <c r="E10" s="40" t="s">
        <v>12</v>
      </c>
      <c r="F10" s="88">
        <v>3</v>
      </c>
      <c r="G10" s="42">
        <v>5</v>
      </c>
    </row>
    <row r="11" spans="1:7" ht="25.5">
      <c r="A11" s="12" t="s">
        <v>7</v>
      </c>
      <c r="B11" s="37">
        <v>39041</v>
      </c>
      <c r="C11" s="12" t="s">
        <v>8</v>
      </c>
      <c r="D11" s="12" t="s">
        <v>19</v>
      </c>
      <c r="E11" s="38" t="s">
        <v>12</v>
      </c>
      <c r="F11" s="89">
        <v>10</v>
      </c>
      <c r="G11" s="52">
        <v>8</v>
      </c>
    </row>
    <row r="12" spans="1:7" ht="25.5">
      <c r="A12" s="12" t="s">
        <v>7</v>
      </c>
      <c r="B12" s="37">
        <v>39041</v>
      </c>
      <c r="C12" s="10" t="s">
        <v>8</v>
      </c>
      <c r="D12" s="10" t="s">
        <v>20</v>
      </c>
      <c r="E12" s="40" t="s">
        <v>12</v>
      </c>
      <c r="F12" s="88">
        <v>148</v>
      </c>
      <c r="G12" s="42">
        <v>126</v>
      </c>
    </row>
    <row r="13" spans="1:7" ht="26.25" thickBot="1">
      <c r="A13" s="43" t="s">
        <v>7</v>
      </c>
      <c r="B13" s="75">
        <v>39041</v>
      </c>
      <c r="C13" s="43" t="s">
        <v>67</v>
      </c>
      <c r="D13" s="43" t="s">
        <v>19</v>
      </c>
      <c r="E13" s="44" t="s">
        <v>12</v>
      </c>
      <c r="F13" s="90">
        <v>6</v>
      </c>
      <c r="G13" s="53">
        <v>2</v>
      </c>
    </row>
    <row r="14" spans="1:7" ht="25.5">
      <c r="A14" s="64" t="s">
        <v>21</v>
      </c>
      <c r="B14" s="45" t="s">
        <v>22</v>
      </c>
      <c r="C14" s="6"/>
      <c r="D14" s="46" t="s">
        <v>23</v>
      </c>
      <c r="E14" s="47"/>
      <c r="F14" s="47">
        <f>(ABS(F11-F13))/(AVERAGE(F11,F13))*100</f>
        <v>50</v>
      </c>
      <c r="G14" s="47">
        <f>(ABS(G11-G13))/(AVERAGE(G11,G13))*100</f>
        <v>120</v>
      </c>
    </row>
    <row r="15" spans="1:7" ht="12.75">
      <c r="A15" s="48" t="s">
        <v>24</v>
      </c>
      <c r="B15" s="49" t="s">
        <v>25</v>
      </c>
      <c r="C15" s="10"/>
      <c r="D15" s="10"/>
      <c r="E15" s="40"/>
      <c r="F15" s="11"/>
      <c r="G15" s="11"/>
    </row>
    <row r="16" spans="1:7" ht="12.75">
      <c r="A16" s="48" t="s">
        <v>26</v>
      </c>
      <c r="B16" s="49" t="s">
        <v>27</v>
      </c>
      <c r="C16" s="10"/>
      <c r="D16" s="10"/>
      <c r="E16" s="40"/>
      <c r="F16" s="11"/>
      <c r="G16" s="1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9"/>
  <sheetViews>
    <sheetView workbookViewId="0" topLeftCell="A1">
      <selection activeCell="D23" sqref="D23"/>
    </sheetView>
  </sheetViews>
  <sheetFormatPr defaultColWidth="9.140625" defaultRowHeight="12.75"/>
  <cols>
    <col min="2" max="2" width="13.00390625" style="0" customWidth="1"/>
    <col min="3" max="3" width="11.57421875" style="0" customWidth="1"/>
    <col min="4" max="4" width="20.7109375" style="0" customWidth="1"/>
    <col min="5" max="5" width="13.57421875" style="0" customWidth="1"/>
    <col min="6" max="6" width="13.421875" style="0" customWidth="1"/>
    <col min="7" max="7" width="14.7109375" style="0" customWidth="1"/>
  </cols>
  <sheetData>
    <row r="1" spans="1:33" ht="27">
      <c r="A1" s="32" t="s">
        <v>0</v>
      </c>
      <c r="B1" s="33" t="s">
        <v>1</v>
      </c>
      <c r="C1" s="32" t="s">
        <v>2</v>
      </c>
      <c r="D1" s="32" t="s">
        <v>3</v>
      </c>
      <c r="E1" s="34" t="s">
        <v>55</v>
      </c>
      <c r="F1" s="32" t="s">
        <v>58</v>
      </c>
      <c r="G1" s="32" t="s">
        <v>59</v>
      </c>
      <c r="H1" s="32"/>
      <c r="J1" s="1"/>
      <c r="K1" s="3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2.75">
      <c r="A2" s="10"/>
      <c r="B2" s="35"/>
      <c r="C2" s="10"/>
      <c r="D2" s="10"/>
      <c r="E2" s="36" t="s">
        <v>4</v>
      </c>
      <c r="F2" s="11" t="s">
        <v>5</v>
      </c>
      <c r="G2" s="11" t="s">
        <v>6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6.5" customHeight="1">
      <c r="A3" s="12" t="s">
        <v>28</v>
      </c>
      <c r="B3" s="37">
        <v>39048</v>
      </c>
      <c r="C3" s="12" t="s">
        <v>8</v>
      </c>
      <c r="D3" s="12" t="s">
        <v>9</v>
      </c>
      <c r="E3" s="38" t="s">
        <v>10</v>
      </c>
      <c r="F3" s="39">
        <v>6</v>
      </c>
      <c r="G3" s="39">
        <v>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6.5" customHeight="1">
      <c r="A4" s="12" t="s">
        <v>28</v>
      </c>
      <c r="B4" s="37">
        <v>39048</v>
      </c>
      <c r="C4" s="10" t="s">
        <v>8</v>
      </c>
      <c r="D4" s="10" t="s">
        <v>11</v>
      </c>
      <c r="E4" s="40" t="s">
        <v>12</v>
      </c>
      <c r="F4" s="41">
        <v>14</v>
      </c>
      <c r="G4" s="42">
        <v>12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25.5">
      <c r="A5" s="12" t="s">
        <v>28</v>
      </c>
      <c r="B5" s="37">
        <v>39048</v>
      </c>
      <c r="C5" s="10" t="s">
        <v>8</v>
      </c>
      <c r="D5" s="10" t="s">
        <v>13</v>
      </c>
      <c r="E5" s="54">
        <v>0.21</v>
      </c>
      <c r="F5" s="42">
        <v>8</v>
      </c>
      <c r="G5" s="42">
        <v>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6.5" customHeight="1">
      <c r="A6" s="12" t="s">
        <v>28</v>
      </c>
      <c r="B6" s="37">
        <v>39048</v>
      </c>
      <c r="C6" s="12" t="s">
        <v>8</v>
      </c>
      <c r="D6" s="12" t="s">
        <v>14</v>
      </c>
      <c r="E6" s="38" t="s">
        <v>12</v>
      </c>
      <c r="F6" s="39">
        <v>1080</v>
      </c>
      <c r="G6" s="39">
        <v>923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8.75" customHeight="1">
      <c r="A7" s="12" t="s">
        <v>28</v>
      </c>
      <c r="B7" s="37">
        <v>39048</v>
      </c>
      <c r="C7" s="12" t="s">
        <v>8</v>
      </c>
      <c r="D7" s="12" t="s">
        <v>15</v>
      </c>
      <c r="E7" s="38" t="s">
        <v>12</v>
      </c>
      <c r="F7" s="42">
        <v>116</v>
      </c>
      <c r="G7" s="42">
        <v>45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25.5">
      <c r="A8" s="12" t="s">
        <v>28</v>
      </c>
      <c r="B8" s="37">
        <v>39048</v>
      </c>
      <c r="C8" s="10" t="s">
        <v>8</v>
      </c>
      <c r="D8" s="10" t="s">
        <v>16</v>
      </c>
      <c r="E8" s="40">
        <v>0.15831399804051643</v>
      </c>
      <c r="F8" s="42">
        <v>35</v>
      </c>
      <c r="G8" s="42">
        <v>19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21" customHeight="1">
      <c r="A9" s="12" t="s">
        <v>28</v>
      </c>
      <c r="B9" s="37">
        <v>39048</v>
      </c>
      <c r="C9" s="10" t="s">
        <v>8</v>
      </c>
      <c r="D9" s="10" t="s">
        <v>17</v>
      </c>
      <c r="E9" s="40" t="s">
        <v>12</v>
      </c>
      <c r="F9" s="42">
        <v>84</v>
      </c>
      <c r="G9" s="42">
        <v>48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28.5" customHeight="1">
      <c r="A10" s="12" t="s">
        <v>28</v>
      </c>
      <c r="B10" s="37">
        <v>39048</v>
      </c>
      <c r="C10" s="10" t="s">
        <v>8</v>
      </c>
      <c r="D10" s="10" t="s">
        <v>18</v>
      </c>
      <c r="E10" s="40" t="s">
        <v>12</v>
      </c>
      <c r="F10" s="52">
        <v>17</v>
      </c>
      <c r="G10" s="52">
        <v>8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28.5" customHeight="1">
      <c r="A11" s="12" t="s">
        <v>28</v>
      </c>
      <c r="B11" s="37">
        <v>39048</v>
      </c>
      <c r="C11" s="12" t="s">
        <v>8</v>
      </c>
      <c r="D11" s="12" t="s">
        <v>19</v>
      </c>
      <c r="E11" s="38" t="s">
        <v>12</v>
      </c>
      <c r="F11" s="39">
        <v>3</v>
      </c>
      <c r="G11" s="39">
        <v>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30" customHeight="1">
      <c r="A12" s="12" t="s">
        <v>28</v>
      </c>
      <c r="B12" s="37">
        <v>39048</v>
      </c>
      <c r="C12" s="10" t="s">
        <v>8</v>
      </c>
      <c r="D12" s="10" t="s">
        <v>20</v>
      </c>
      <c r="E12" s="40" t="s">
        <v>12</v>
      </c>
      <c r="F12" s="42">
        <v>330</v>
      </c>
      <c r="G12" s="42">
        <v>246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31.5" customHeight="1" thickBot="1">
      <c r="A13" s="43" t="s">
        <v>28</v>
      </c>
      <c r="B13" s="75">
        <v>39048</v>
      </c>
      <c r="C13" s="43" t="s">
        <v>67</v>
      </c>
      <c r="D13" s="76" t="s">
        <v>18</v>
      </c>
      <c r="E13" s="44" t="s">
        <v>12</v>
      </c>
      <c r="F13" s="53">
        <v>19</v>
      </c>
      <c r="G13" s="53">
        <v>11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25.5">
      <c r="A14" s="64" t="s">
        <v>21</v>
      </c>
      <c r="B14" s="45" t="s">
        <v>22</v>
      </c>
      <c r="C14" s="6"/>
      <c r="D14" s="46" t="s">
        <v>23</v>
      </c>
      <c r="E14" s="47"/>
      <c r="F14" s="47">
        <f>(ABS(F13-F10)/(AVERAGE(F10,F13)))*100</f>
        <v>11.11111111111111</v>
      </c>
      <c r="G14" s="47">
        <f>(ABS(G13-G10)/(AVERAGE(G10,G13)))*100</f>
        <v>31.57894736842105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2.75">
      <c r="A15" s="48" t="s">
        <v>24</v>
      </c>
      <c r="B15" s="49" t="s">
        <v>25</v>
      </c>
      <c r="C15" s="10"/>
      <c r="D15" s="10"/>
      <c r="E15" s="40"/>
      <c r="F15" s="11"/>
      <c r="G15" s="1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2.75">
      <c r="A16" s="48" t="s">
        <v>26</v>
      </c>
      <c r="B16" s="49" t="s">
        <v>27</v>
      </c>
      <c r="C16" s="10"/>
      <c r="D16" s="10"/>
      <c r="E16" s="40"/>
      <c r="F16" s="11"/>
      <c r="G16" s="1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2.75">
      <c r="A18" s="1"/>
      <c r="B18" s="1"/>
      <c r="C18" s="1"/>
      <c r="D18" s="1"/>
      <c r="E18" s="1"/>
      <c r="F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2.75">
      <c r="A19" s="1"/>
      <c r="B19" s="1"/>
      <c r="C19" s="1"/>
      <c r="D19" s="1"/>
      <c r="E19" s="1"/>
      <c r="F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2.75">
      <c r="A20" s="1"/>
      <c r="B20" s="1"/>
      <c r="C20" s="1"/>
      <c r="D20" s="1"/>
      <c r="E20" s="1"/>
      <c r="F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2.75">
      <c r="A21" s="1"/>
      <c r="B21" s="1"/>
      <c r="C21" s="1"/>
      <c r="D21" s="1"/>
      <c r="E21" s="1"/>
      <c r="F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2.75">
      <c r="A22" s="1"/>
      <c r="B22" s="1"/>
      <c r="C22" s="1"/>
      <c r="D22" s="1"/>
      <c r="E22" s="1"/>
      <c r="F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2.75">
      <c r="A23" s="1"/>
      <c r="B23" s="1"/>
      <c r="C23" s="1"/>
      <c r="D23" s="1"/>
      <c r="E23" s="1"/>
      <c r="F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2.75">
      <c r="A24" s="1"/>
      <c r="B24" s="1"/>
      <c r="C24" s="1"/>
      <c r="D24" s="1"/>
      <c r="E24" s="1"/>
      <c r="F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2.75">
      <c r="A25" s="1"/>
      <c r="B25" s="1"/>
      <c r="C25" s="1"/>
      <c r="D25" s="1"/>
      <c r="E25" s="1"/>
      <c r="F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2.75">
      <c r="A26" s="1"/>
      <c r="B26" s="1"/>
      <c r="C26" s="1"/>
      <c r="D26" s="1"/>
      <c r="E26" s="1"/>
      <c r="F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2.75">
      <c r="A27" s="1"/>
      <c r="B27" s="1"/>
      <c r="C27" s="1"/>
      <c r="D27" s="1"/>
      <c r="E27" s="1"/>
      <c r="F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2.75">
      <c r="A28" s="1"/>
      <c r="B28" s="1"/>
      <c r="C28" s="1"/>
      <c r="D28" s="1"/>
      <c r="E28" s="1"/>
      <c r="F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2.75">
      <c r="A29" s="1"/>
      <c r="B29" s="1"/>
      <c r="C29" s="1"/>
      <c r="D29" s="1"/>
      <c r="E29" s="1"/>
      <c r="F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F14" sqref="F14:G14"/>
    </sheetView>
  </sheetViews>
  <sheetFormatPr defaultColWidth="9.140625" defaultRowHeight="12.75"/>
  <cols>
    <col min="2" max="2" width="12.28125" style="0" customWidth="1"/>
    <col min="4" max="4" width="24.140625" style="0" customWidth="1"/>
    <col min="5" max="5" width="11.57421875" style="0" customWidth="1"/>
    <col min="6" max="6" width="14.00390625" style="0" customWidth="1"/>
    <col min="7" max="7" width="15.00390625" style="0" customWidth="1"/>
  </cols>
  <sheetData>
    <row r="1" spans="1:8" ht="27">
      <c r="A1" s="32" t="s">
        <v>0</v>
      </c>
      <c r="B1" s="33" t="s">
        <v>1</v>
      </c>
      <c r="C1" s="32" t="s">
        <v>2</v>
      </c>
      <c r="D1" s="32" t="s">
        <v>3</v>
      </c>
      <c r="E1" s="34" t="s">
        <v>55</v>
      </c>
      <c r="F1" s="32" t="s">
        <v>58</v>
      </c>
      <c r="G1" s="32" t="s">
        <v>59</v>
      </c>
      <c r="H1" s="50"/>
    </row>
    <row r="2" spans="1:8" ht="12.75">
      <c r="A2" s="10"/>
      <c r="B2" s="35"/>
      <c r="C2" s="10"/>
      <c r="D2" s="10"/>
      <c r="E2" s="36" t="s">
        <v>4</v>
      </c>
      <c r="F2" s="11" t="s">
        <v>5</v>
      </c>
      <c r="G2" s="11" t="s">
        <v>6</v>
      </c>
      <c r="H2" s="50"/>
    </row>
    <row r="3" spans="1:8" ht="25.5">
      <c r="A3" s="12" t="s">
        <v>29</v>
      </c>
      <c r="B3" s="37">
        <v>39057</v>
      </c>
      <c r="C3" s="12" t="s">
        <v>8</v>
      </c>
      <c r="D3" s="12" t="s">
        <v>9</v>
      </c>
      <c r="E3" s="69" t="s">
        <v>12</v>
      </c>
      <c r="F3" s="68">
        <v>397</v>
      </c>
      <c r="G3" s="68">
        <v>539</v>
      </c>
      <c r="H3" s="50"/>
    </row>
    <row r="4" spans="1:8" ht="25.5">
      <c r="A4" s="12" t="s">
        <v>29</v>
      </c>
      <c r="B4" s="37">
        <v>39057</v>
      </c>
      <c r="C4" s="10" t="s">
        <v>8</v>
      </c>
      <c r="D4" s="10" t="s">
        <v>11</v>
      </c>
      <c r="E4" s="69" t="s">
        <v>12</v>
      </c>
      <c r="F4" s="70">
        <v>94</v>
      </c>
      <c r="G4" s="70">
        <v>114</v>
      </c>
      <c r="H4" s="50"/>
    </row>
    <row r="5" spans="1:8" ht="25.5">
      <c r="A5" s="12" t="s">
        <v>29</v>
      </c>
      <c r="B5" s="37">
        <v>39057</v>
      </c>
      <c r="C5" s="10" t="s">
        <v>8</v>
      </c>
      <c r="D5" s="10" t="s">
        <v>13</v>
      </c>
      <c r="E5" s="67" t="s">
        <v>10</v>
      </c>
      <c r="F5" s="70">
        <v>94</v>
      </c>
      <c r="G5" s="70">
        <v>74</v>
      </c>
      <c r="H5" s="50"/>
    </row>
    <row r="6" spans="1:8" ht="25.5">
      <c r="A6" s="12" t="s">
        <v>29</v>
      </c>
      <c r="B6" s="37">
        <v>39057</v>
      </c>
      <c r="C6" s="12" t="s">
        <v>8</v>
      </c>
      <c r="D6" s="12" t="s">
        <v>14</v>
      </c>
      <c r="E6" s="67" t="s">
        <v>12</v>
      </c>
      <c r="F6" s="70">
        <v>1790</v>
      </c>
      <c r="G6" s="70">
        <v>1717</v>
      </c>
      <c r="H6" s="50"/>
    </row>
    <row r="7" spans="1:8" ht="25.5">
      <c r="A7" s="12" t="s">
        <v>29</v>
      </c>
      <c r="B7" s="37">
        <v>39057</v>
      </c>
      <c r="C7" s="12" t="s">
        <v>8</v>
      </c>
      <c r="D7" s="12" t="s">
        <v>15</v>
      </c>
      <c r="E7" s="67" t="s">
        <v>12</v>
      </c>
      <c r="F7" s="71">
        <v>1234</v>
      </c>
      <c r="G7" s="71">
        <v>992</v>
      </c>
      <c r="H7" s="50"/>
    </row>
    <row r="8" spans="1:8" ht="25.5">
      <c r="A8" s="12" t="s">
        <v>29</v>
      </c>
      <c r="B8" s="37">
        <v>39057</v>
      </c>
      <c r="C8" s="10" t="s">
        <v>8</v>
      </c>
      <c r="D8" s="10" t="s">
        <v>16</v>
      </c>
      <c r="E8" s="69" t="s">
        <v>65</v>
      </c>
      <c r="F8" s="67" t="s">
        <v>65</v>
      </c>
      <c r="G8" s="67" t="s">
        <v>65</v>
      </c>
      <c r="H8" s="50"/>
    </row>
    <row r="9" spans="1:8" ht="25.5">
      <c r="A9" s="12" t="s">
        <v>29</v>
      </c>
      <c r="B9" s="37">
        <v>39057</v>
      </c>
      <c r="C9" s="10" t="s">
        <v>8</v>
      </c>
      <c r="D9" s="10" t="s">
        <v>17</v>
      </c>
      <c r="E9" s="69" t="s">
        <v>12</v>
      </c>
      <c r="F9" s="70">
        <v>1032</v>
      </c>
      <c r="G9" s="70">
        <v>391</v>
      </c>
      <c r="H9" s="50"/>
    </row>
    <row r="10" spans="1:8" ht="25.5">
      <c r="A10" s="12" t="s">
        <v>29</v>
      </c>
      <c r="B10" s="37">
        <v>39057</v>
      </c>
      <c r="C10" s="10" t="s">
        <v>8</v>
      </c>
      <c r="D10" s="10" t="s">
        <v>18</v>
      </c>
      <c r="E10" s="69" t="s">
        <v>12</v>
      </c>
      <c r="F10" s="70">
        <v>167</v>
      </c>
      <c r="G10" s="70">
        <v>79</v>
      </c>
      <c r="H10" s="50"/>
    </row>
    <row r="11" spans="1:8" ht="25.5">
      <c r="A11" s="12" t="s">
        <v>29</v>
      </c>
      <c r="B11" s="37">
        <v>39057</v>
      </c>
      <c r="C11" s="12" t="s">
        <v>8</v>
      </c>
      <c r="D11" s="12" t="s">
        <v>19</v>
      </c>
      <c r="E11" s="67" t="s">
        <v>12</v>
      </c>
      <c r="F11" s="68">
        <v>1125</v>
      </c>
      <c r="G11" s="68">
        <v>323</v>
      </c>
      <c r="H11" s="50"/>
    </row>
    <row r="12" spans="1:8" ht="25.5">
      <c r="A12" s="12" t="s">
        <v>29</v>
      </c>
      <c r="B12" s="37">
        <v>39057</v>
      </c>
      <c r="C12" s="10" t="s">
        <v>8</v>
      </c>
      <c r="D12" s="10" t="s">
        <v>20</v>
      </c>
      <c r="E12" s="69" t="s">
        <v>12</v>
      </c>
      <c r="F12" s="70">
        <v>382</v>
      </c>
      <c r="G12" s="70">
        <v>287</v>
      </c>
      <c r="H12" s="50"/>
    </row>
    <row r="13" spans="1:8" ht="15.75" customHeight="1" thickBot="1">
      <c r="A13" s="43" t="s">
        <v>29</v>
      </c>
      <c r="B13" s="75">
        <v>39057</v>
      </c>
      <c r="C13" s="43" t="s">
        <v>67</v>
      </c>
      <c r="D13" s="43" t="s">
        <v>15</v>
      </c>
      <c r="E13" s="72" t="s">
        <v>12</v>
      </c>
      <c r="F13" s="73">
        <v>1463</v>
      </c>
      <c r="G13" s="73">
        <v>491</v>
      </c>
      <c r="H13" s="50"/>
    </row>
    <row r="14" spans="1:8" ht="25.5">
      <c r="A14" s="64" t="s">
        <v>21</v>
      </c>
      <c r="B14" s="45" t="s">
        <v>22</v>
      </c>
      <c r="C14" s="6"/>
      <c r="D14" s="46" t="s">
        <v>23</v>
      </c>
      <c r="E14" s="74"/>
      <c r="F14" s="47">
        <f>(ABS(F13-F7)/(AVERAGE(F7,F13)))*100</f>
        <v>16.981831664812756</v>
      </c>
      <c r="G14" s="47">
        <f>(ABS(G13-G7)/(AVERAGE(G7,G13)))*100</f>
        <v>67.56574511126095</v>
      </c>
      <c r="H14" s="50"/>
    </row>
    <row r="15" spans="1:8" ht="12.75">
      <c r="A15" s="48" t="s">
        <v>24</v>
      </c>
      <c r="B15" s="49" t="s">
        <v>25</v>
      </c>
      <c r="C15" s="10"/>
      <c r="D15" s="10"/>
      <c r="E15" s="40"/>
      <c r="F15" s="11"/>
      <c r="G15" s="11"/>
      <c r="H15" s="50"/>
    </row>
    <row r="16" spans="1:8" ht="12.75">
      <c r="A16" s="48" t="s">
        <v>26</v>
      </c>
      <c r="B16" s="49" t="s">
        <v>63</v>
      </c>
      <c r="C16" s="10"/>
      <c r="D16" s="10"/>
      <c r="E16" s="40"/>
      <c r="F16" s="11"/>
      <c r="G16" s="11"/>
      <c r="H16" s="50"/>
    </row>
    <row r="17" spans="1:8" ht="12.75">
      <c r="A17" s="65" t="s">
        <v>64</v>
      </c>
      <c r="B17" s="66" t="s">
        <v>66</v>
      </c>
      <c r="C17" s="66"/>
      <c r="D17" s="66"/>
      <c r="E17" s="66"/>
      <c r="F17" s="50"/>
      <c r="G17" s="50"/>
      <c r="H17" s="50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J5" sqref="J5"/>
    </sheetView>
  </sheetViews>
  <sheetFormatPr defaultColWidth="9.140625" defaultRowHeight="12.75"/>
  <cols>
    <col min="2" max="2" width="11.421875" style="0" customWidth="1"/>
    <col min="3" max="3" width="11.8515625" style="0" customWidth="1"/>
    <col min="4" max="4" width="20.00390625" style="0" customWidth="1"/>
    <col min="5" max="5" width="11.00390625" style="0" customWidth="1"/>
    <col min="6" max="6" width="13.421875" style="0" bestFit="1" customWidth="1"/>
    <col min="7" max="7" width="11.28125" style="0" bestFit="1" customWidth="1"/>
  </cols>
  <sheetData>
    <row r="1" spans="1:8" ht="27">
      <c r="A1" s="32" t="s">
        <v>0</v>
      </c>
      <c r="B1" s="33" t="s">
        <v>1</v>
      </c>
      <c r="C1" s="32" t="s">
        <v>2</v>
      </c>
      <c r="D1" s="32" t="s">
        <v>3</v>
      </c>
      <c r="E1" s="34" t="s">
        <v>55</v>
      </c>
      <c r="F1" s="32" t="s">
        <v>58</v>
      </c>
      <c r="G1" s="32" t="s">
        <v>59</v>
      </c>
      <c r="H1" s="50"/>
    </row>
    <row r="2" spans="1:8" ht="12.75">
      <c r="A2" s="10"/>
      <c r="B2" s="35"/>
      <c r="C2" s="10"/>
      <c r="D2" s="10"/>
      <c r="E2" s="36" t="s">
        <v>4</v>
      </c>
      <c r="F2" s="11" t="s">
        <v>5</v>
      </c>
      <c r="G2" s="11" t="s">
        <v>6</v>
      </c>
      <c r="H2" s="50"/>
    </row>
    <row r="3" spans="1:8" ht="18.75" customHeight="1">
      <c r="A3" s="12" t="s">
        <v>30</v>
      </c>
      <c r="B3" s="37">
        <v>39063</v>
      </c>
      <c r="C3" s="12" t="s">
        <v>8</v>
      </c>
      <c r="D3" s="12" t="s">
        <v>9</v>
      </c>
      <c r="E3" s="38" t="s">
        <v>12</v>
      </c>
      <c r="F3" s="39">
        <v>725</v>
      </c>
      <c r="G3" s="39">
        <v>593</v>
      </c>
      <c r="H3" s="50"/>
    </row>
    <row r="4" spans="1:8" ht="19.5" customHeight="1">
      <c r="A4" s="12" t="s">
        <v>30</v>
      </c>
      <c r="B4" s="37">
        <v>39063</v>
      </c>
      <c r="C4" s="10" t="s">
        <v>8</v>
      </c>
      <c r="D4" s="10" t="s">
        <v>11</v>
      </c>
      <c r="E4" s="40" t="s">
        <v>12</v>
      </c>
      <c r="F4" s="42">
        <v>5565</v>
      </c>
      <c r="G4" s="42">
        <v>5545</v>
      </c>
      <c r="H4" s="50"/>
    </row>
    <row r="5" spans="1:8" ht="29.25" customHeight="1">
      <c r="A5" s="12" t="s">
        <v>30</v>
      </c>
      <c r="B5" s="37">
        <v>39063</v>
      </c>
      <c r="C5" s="10" t="s">
        <v>8</v>
      </c>
      <c r="D5" s="10" t="s">
        <v>13</v>
      </c>
      <c r="E5" s="67" t="s">
        <v>10</v>
      </c>
      <c r="F5" s="42">
        <v>2866</v>
      </c>
      <c r="G5" s="42">
        <v>2628</v>
      </c>
      <c r="H5" s="50"/>
    </row>
    <row r="6" spans="1:8" ht="21.75" customHeight="1">
      <c r="A6" s="12" t="s">
        <v>30</v>
      </c>
      <c r="B6" s="37">
        <v>39063</v>
      </c>
      <c r="C6" s="12" t="s">
        <v>8</v>
      </c>
      <c r="D6" s="12" t="s">
        <v>14</v>
      </c>
      <c r="E6" s="67" t="s">
        <v>12</v>
      </c>
      <c r="F6" s="52">
        <v>4130</v>
      </c>
      <c r="G6" s="52">
        <v>3410</v>
      </c>
      <c r="H6" s="50"/>
    </row>
    <row r="7" spans="1:8" ht="20.25" customHeight="1">
      <c r="A7" s="12" t="s">
        <v>30</v>
      </c>
      <c r="B7" s="37">
        <v>39063</v>
      </c>
      <c r="C7" s="12" t="s">
        <v>8</v>
      </c>
      <c r="D7" s="12" t="s">
        <v>15</v>
      </c>
      <c r="E7" s="67" t="s">
        <v>12</v>
      </c>
      <c r="F7" s="42">
        <v>684</v>
      </c>
      <c r="G7" s="42">
        <v>2160</v>
      </c>
      <c r="H7" s="50"/>
    </row>
    <row r="8" spans="1:8" ht="30.75" customHeight="1">
      <c r="A8" s="12" t="s">
        <v>30</v>
      </c>
      <c r="B8" s="37">
        <v>39063</v>
      </c>
      <c r="C8" s="10" t="s">
        <v>8</v>
      </c>
      <c r="D8" s="10" t="s">
        <v>16</v>
      </c>
      <c r="E8" s="67" t="s">
        <v>10</v>
      </c>
      <c r="F8" s="42">
        <v>922</v>
      </c>
      <c r="G8" s="42">
        <v>1448</v>
      </c>
      <c r="H8" s="50"/>
    </row>
    <row r="9" spans="1:8" ht="19.5" customHeight="1">
      <c r="A9" s="12" t="s">
        <v>30</v>
      </c>
      <c r="B9" s="37">
        <v>39063</v>
      </c>
      <c r="C9" s="10" t="s">
        <v>8</v>
      </c>
      <c r="D9" s="10" t="s">
        <v>17</v>
      </c>
      <c r="E9" s="40" t="s">
        <v>12</v>
      </c>
      <c r="F9" s="42">
        <v>1820</v>
      </c>
      <c r="G9" s="42">
        <v>1705</v>
      </c>
      <c r="H9" s="50"/>
    </row>
    <row r="10" spans="1:8" ht="31.5" customHeight="1">
      <c r="A10" s="12" t="s">
        <v>30</v>
      </c>
      <c r="B10" s="37">
        <v>39063</v>
      </c>
      <c r="C10" s="10" t="s">
        <v>8</v>
      </c>
      <c r="D10" s="10" t="s">
        <v>18</v>
      </c>
      <c r="E10" s="40" t="s">
        <v>12</v>
      </c>
      <c r="F10" s="42">
        <v>1204</v>
      </c>
      <c r="G10" s="42">
        <v>1480</v>
      </c>
      <c r="H10" s="50"/>
    </row>
    <row r="11" spans="1:8" ht="30" customHeight="1">
      <c r="A11" s="12" t="s">
        <v>30</v>
      </c>
      <c r="B11" s="37">
        <v>39063</v>
      </c>
      <c r="C11" s="12" t="s">
        <v>8</v>
      </c>
      <c r="D11" s="12" t="s">
        <v>19</v>
      </c>
      <c r="E11" s="38" t="s">
        <v>12</v>
      </c>
      <c r="F11" s="39">
        <v>3030</v>
      </c>
      <c r="G11" s="39">
        <v>3200</v>
      </c>
      <c r="H11" s="50"/>
    </row>
    <row r="12" spans="1:8" ht="29.25" customHeight="1">
      <c r="A12" s="12" t="s">
        <v>30</v>
      </c>
      <c r="B12" s="37">
        <v>39063</v>
      </c>
      <c r="C12" s="10" t="s">
        <v>8</v>
      </c>
      <c r="D12" s="10" t="s">
        <v>20</v>
      </c>
      <c r="E12" s="40" t="s">
        <v>12</v>
      </c>
      <c r="F12" s="42">
        <v>860</v>
      </c>
      <c r="G12" s="42">
        <v>980</v>
      </c>
      <c r="H12" s="50"/>
    </row>
    <row r="13" spans="1:8" ht="18" customHeight="1" thickBot="1">
      <c r="A13" s="43" t="s">
        <v>30</v>
      </c>
      <c r="B13" s="51">
        <v>39063</v>
      </c>
      <c r="C13" s="43" t="s">
        <v>67</v>
      </c>
      <c r="D13" s="43" t="s">
        <v>14</v>
      </c>
      <c r="E13" s="44" t="s">
        <v>12</v>
      </c>
      <c r="F13" s="53">
        <v>3981</v>
      </c>
      <c r="G13" s="53">
        <v>3618</v>
      </c>
      <c r="H13" s="50"/>
    </row>
    <row r="14" spans="1:8" ht="25.5">
      <c r="A14" s="64" t="s">
        <v>21</v>
      </c>
      <c r="B14" s="45" t="s">
        <v>22</v>
      </c>
      <c r="C14" s="6"/>
      <c r="D14" s="46" t="s">
        <v>23</v>
      </c>
      <c r="E14" s="47"/>
      <c r="F14" s="47">
        <f>(ABS(F13-F6)/(AVERAGE(F6,F13)))*100</f>
        <v>3.674022931820984</v>
      </c>
      <c r="G14" s="47">
        <f>(ABS(G13-G6)/(AVERAGE(G6,G13)))*100</f>
        <v>5.919180421172452</v>
      </c>
      <c r="H14" s="50"/>
    </row>
    <row r="15" spans="1:8" ht="12.75">
      <c r="A15" s="48" t="s">
        <v>24</v>
      </c>
      <c r="B15" s="49" t="s">
        <v>25</v>
      </c>
      <c r="C15" s="10"/>
      <c r="D15" s="10"/>
      <c r="E15" s="40"/>
      <c r="F15" s="11"/>
      <c r="G15" s="11"/>
      <c r="H15" s="50"/>
    </row>
    <row r="16" spans="1:8" ht="12.75">
      <c r="A16" s="48" t="s">
        <v>26</v>
      </c>
      <c r="B16" s="49" t="s">
        <v>63</v>
      </c>
      <c r="C16" s="10"/>
      <c r="D16" s="10"/>
      <c r="E16" s="40"/>
      <c r="F16" s="11"/>
      <c r="G16" s="11"/>
      <c r="H16" s="50"/>
    </row>
    <row r="17" spans="1:8" ht="12.75">
      <c r="A17" s="65" t="s">
        <v>64</v>
      </c>
      <c r="B17" s="66" t="s">
        <v>66</v>
      </c>
      <c r="C17" s="66"/>
      <c r="D17" s="66"/>
      <c r="E17" s="50"/>
      <c r="F17" s="50"/>
      <c r="G17" s="50"/>
      <c r="H17" s="50"/>
    </row>
    <row r="18" spans="1:8" ht="12.75">
      <c r="A18" s="50"/>
      <c r="B18" s="50"/>
      <c r="C18" s="50"/>
      <c r="D18" s="50"/>
      <c r="E18" s="50"/>
      <c r="F18" s="50"/>
      <c r="G18" s="50"/>
      <c r="H18" s="50"/>
    </row>
    <row r="19" spans="1:8" ht="12.75">
      <c r="A19" s="50"/>
      <c r="B19" s="50"/>
      <c r="C19" s="50"/>
      <c r="D19" s="50"/>
      <c r="E19" s="50"/>
      <c r="F19" s="50"/>
      <c r="G19" s="50"/>
      <c r="H19" s="50"/>
    </row>
    <row r="20" spans="1:8" ht="12.75">
      <c r="A20" s="50"/>
      <c r="B20" s="50"/>
      <c r="C20" s="50"/>
      <c r="D20" s="50"/>
      <c r="E20" s="50"/>
      <c r="F20" s="50"/>
      <c r="G20" s="50"/>
      <c r="H20" s="50"/>
    </row>
    <row r="21" spans="1:8" ht="12.75">
      <c r="A21" s="50"/>
      <c r="B21" s="50"/>
      <c r="C21" s="50"/>
      <c r="D21" s="50"/>
      <c r="E21" s="50"/>
      <c r="F21" s="50"/>
      <c r="G21" s="50"/>
      <c r="H21" s="50"/>
    </row>
    <row r="22" spans="1:8" ht="12.75">
      <c r="A22" s="50"/>
      <c r="B22" s="50"/>
      <c r="C22" s="50"/>
      <c r="D22" s="50"/>
      <c r="E22" s="50"/>
      <c r="F22" s="50"/>
      <c r="G22" s="50"/>
      <c r="H22" s="50"/>
    </row>
    <row r="23" spans="1:8" ht="12.75">
      <c r="A23" s="50"/>
      <c r="B23" s="50"/>
      <c r="C23" s="50"/>
      <c r="D23" s="50"/>
      <c r="E23" s="50"/>
      <c r="F23" s="50"/>
      <c r="G23" s="50"/>
      <c r="H23" s="50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H20" sqref="H20"/>
    </sheetView>
  </sheetViews>
  <sheetFormatPr defaultColWidth="9.140625" defaultRowHeight="12.75"/>
  <cols>
    <col min="2" max="2" width="10.7109375" style="0" customWidth="1"/>
    <col min="3" max="3" width="23.28125" style="0" customWidth="1"/>
    <col min="4" max="4" width="10.8515625" style="0" customWidth="1"/>
    <col min="7" max="7" width="12.00390625" style="0" customWidth="1"/>
    <col min="8" max="8" width="15.28125" style="0" customWidth="1"/>
    <col min="10" max="10" width="12.00390625" style="0" customWidth="1"/>
    <col min="11" max="11" width="14.28125" style="0" customWidth="1"/>
  </cols>
  <sheetData>
    <row r="1" spans="1:11" ht="41.25" thickBot="1">
      <c r="A1" s="2" t="s">
        <v>1</v>
      </c>
      <c r="B1" s="3" t="s">
        <v>2</v>
      </c>
      <c r="C1" s="3" t="s">
        <v>3</v>
      </c>
      <c r="D1" s="3" t="s">
        <v>31</v>
      </c>
      <c r="E1" s="3" t="s">
        <v>32</v>
      </c>
      <c r="F1" s="3"/>
      <c r="G1" s="4" t="s">
        <v>33</v>
      </c>
      <c r="H1" s="4" t="s">
        <v>34</v>
      </c>
      <c r="I1" s="4" t="s">
        <v>35</v>
      </c>
      <c r="J1" s="4" t="s">
        <v>36</v>
      </c>
      <c r="K1" s="4" t="s">
        <v>37</v>
      </c>
    </row>
    <row r="2" spans="1:11" ht="13.5" thickBot="1">
      <c r="A2" s="5"/>
      <c r="B2" s="6"/>
      <c r="C2" s="6"/>
      <c r="D2" s="6"/>
      <c r="E2" s="6"/>
      <c r="F2" s="7"/>
      <c r="G2" s="8" t="s">
        <v>38</v>
      </c>
      <c r="H2" s="8" t="s">
        <v>38</v>
      </c>
      <c r="I2" s="8" t="s">
        <v>38</v>
      </c>
      <c r="J2" s="8" t="s">
        <v>38</v>
      </c>
      <c r="K2" s="8" t="s">
        <v>38</v>
      </c>
    </row>
    <row r="3" spans="1:11" ht="13.5">
      <c r="A3" s="5"/>
      <c r="B3" s="6"/>
      <c r="C3" s="6"/>
      <c r="D3" s="6"/>
      <c r="E3" s="6"/>
      <c r="F3" s="77" t="s">
        <v>39</v>
      </c>
      <c r="G3" s="78">
        <v>0.005</v>
      </c>
      <c r="H3" s="78">
        <v>0.005</v>
      </c>
      <c r="I3" s="78">
        <v>0.1</v>
      </c>
      <c r="J3" s="78">
        <v>0.02</v>
      </c>
      <c r="K3" s="78">
        <v>0.1</v>
      </c>
    </row>
    <row r="4" spans="1:11" ht="25.5">
      <c r="A4" s="9">
        <v>38986</v>
      </c>
      <c r="B4" s="10" t="s">
        <v>8</v>
      </c>
      <c r="C4" s="10" t="s">
        <v>9</v>
      </c>
      <c r="D4" s="11">
        <v>2740</v>
      </c>
      <c r="E4" s="79">
        <v>50393</v>
      </c>
      <c r="F4" s="13"/>
      <c r="G4" s="31">
        <v>0.1311255</v>
      </c>
      <c r="H4" s="31">
        <v>0.041955</v>
      </c>
      <c r="I4" s="31">
        <v>0.7373325</v>
      </c>
      <c r="J4" s="83" t="s">
        <v>57</v>
      </c>
      <c r="K4" s="31">
        <v>0.313257</v>
      </c>
    </row>
    <row r="5" spans="1:11" ht="25.5">
      <c r="A5" s="9">
        <v>38986</v>
      </c>
      <c r="B5" s="12" t="s">
        <v>8</v>
      </c>
      <c r="C5" s="12" t="s">
        <v>11</v>
      </c>
      <c r="D5" s="11">
        <v>2740</v>
      </c>
      <c r="E5" s="79">
        <v>50394</v>
      </c>
      <c r="F5" s="13"/>
      <c r="G5" s="31">
        <v>0.441125</v>
      </c>
      <c r="H5" s="31">
        <v>0.275976</v>
      </c>
      <c r="I5" s="31">
        <v>2.136623</v>
      </c>
      <c r="J5" s="31">
        <v>0.031066</v>
      </c>
      <c r="K5" s="31">
        <v>1.0761224999999999</v>
      </c>
    </row>
    <row r="6" spans="1:11" ht="25.5">
      <c r="A6" s="9">
        <v>38986</v>
      </c>
      <c r="B6" s="12" t="s">
        <v>8</v>
      </c>
      <c r="C6" s="12" t="s">
        <v>13</v>
      </c>
      <c r="D6" s="11">
        <v>2740</v>
      </c>
      <c r="E6" s="80">
        <v>50395</v>
      </c>
      <c r="F6" s="82"/>
      <c r="G6" s="83">
        <v>0.7557655</v>
      </c>
      <c r="H6" s="83">
        <v>0.550265</v>
      </c>
      <c r="I6" s="83">
        <v>2.3008055</v>
      </c>
      <c r="J6" s="83">
        <v>0.024027</v>
      </c>
      <c r="K6" s="83">
        <v>1.169558</v>
      </c>
    </row>
    <row r="7" spans="1:11" ht="25.5">
      <c r="A7" s="9">
        <v>38986</v>
      </c>
      <c r="B7" s="10" t="s">
        <v>8</v>
      </c>
      <c r="C7" s="10" t="s">
        <v>14</v>
      </c>
      <c r="D7" s="11">
        <v>2740</v>
      </c>
      <c r="E7" s="80">
        <v>50396</v>
      </c>
      <c r="F7" s="82"/>
      <c r="G7" s="84">
        <v>1.8227935</v>
      </c>
      <c r="H7" s="84">
        <v>1.5481185</v>
      </c>
      <c r="I7" s="84">
        <v>2.4512514999999997</v>
      </c>
      <c r="J7" s="84">
        <v>0.0845735</v>
      </c>
      <c r="K7" s="84">
        <v>1.068084</v>
      </c>
    </row>
    <row r="8" spans="1:11" ht="25.5">
      <c r="A8" s="9">
        <v>38986</v>
      </c>
      <c r="B8" s="12" t="s">
        <v>8</v>
      </c>
      <c r="C8" s="12" t="s">
        <v>15</v>
      </c>
      <c r="D8" s="11">
        <v>2740</v>
      </c>
      <c r="E8" s="80">
        <v>50397</v>
      </c>
      <c r="F8" s="82"/>
      <c r="G8" s="83">
        <v>0.5250859999999999</v>
      </c>
      <c r="H8" s="83">
        <v>0.4052135</v>
      </c>
      <c r="I8" s="83">
        <v>1.9897934999999998</v>
      </c>
      <c r="J8" s="83">
        <v>0.041466</v>
      </c>
      <c r="K8" s="83">
        <v>0.767037</v>
      </c>
    </row>
    <row r="9" spans="1:11" ht="25.5">
      <c r="A9" s="9">
        <v>38986</v>
      </c>
      <c r="B9" s="10" t="s">
        <v>8</v>
      </c>
      <c r="C9" s="10" t="s">
        <v>16</v>
      </c>
      <c r="D9" s="11">
        <v>2740</v>
      </c>
      <c r="E9" s="80">
        <v>50398</v>
      </c>
      <c r="F9" s="82"/>
      <c r="G9" s="83">
        <v>0.2482405</v>
      </c>
      <c r="H9" s="83">
        <v>0.1798685</v>
      </c>
      <c r="I9" s="83">
        <v>1.096381</v>
      </c>
      <c r="J9" s="83" t="s">
        <v>57</v>
      </c>
      <c r="K9" s="83">
        <v>0.451149</v>
      </c>
    </row>
    <row r="10" spans="1:11" ht="25.5">
      <c r="A10" s="9">
        <v>38986</v>
      </c>
      <c r="B10" s="10" t="s">
        <v>8</v>
      </c>
      <c r="C10" s="10" t="s">
        <v>17</v>
      </c>
      <c r="D10" s="11">
        <v>2740</v>
      </c>
      <c r="E10" s="80">
        <v>50399</v>
      </c>
      <c r="F10" s="82"/>
      <c r="G10" s="83">
        <v>0.3177445</v>
      </c>
      <c r="H10" s="83">
        <v>0.2440175</v>
      </c>
      <c r="I10" s="83">
        <v>1.2418</v>
      </c>
      <c r="J10" s="83" t="s">
        <v>57</v>
      </c>
      <c r="K10" s="83">
        <v>0.481953</v>
      </c>
    </row>
    <row r="11" spans="1:11" ht="25.5">
      <c r="A11" s="9">
        <v>38986</v>
      </c>
      <c r="B11" s="10" t="s">
        <v>8</v>
      </c>
      <c r="C11" s="10" t="s">
        <v>18</v>
      </c>
      <c r="D11" s="11">
        <v>2740</v>
      </c>
      <c r="E11" s="80">
        <v>50400</v>
      </c>
      <c r="F11" s="82"/>
      <c r="G11" s="83">
        <v>0.47792</v>
      </c>
      <c r="H11" s="83">
        <v>0.413572</v>
      </c>
      <c r="I11" s="83">
        <v>1.521897</v>
      </c>
      <c r="J11" s="83">
        <v>0.022883</v>
      </c>
      <c r="K11" s="83">
        <v>0.649283</v>
      </c>
    </row>
    <row r="12" spans="1:11" ht="25.5">
      <c r="A12" s="9">
        <v>38986</v>
      </c>
      <c r="B12" s="12" t="s">
        <v>8</v>
      </c>
      <c r="C12" s="10" t="s">
        <v>19</v>
      </c>
      <c r="D12" s="11">
        <v>2740</v>
      </c>
      <c r="E12" s="80">
        <v>50401</v>
      </c>
      <c r="F12" s="82"/>
      <c r="G12" s="83">
        <v>0.41834</v>
      </c>
      <c r="H12" s="83">
        <v>0.11640049999999999</v>
      </c>
      <c r="I12" s="83">
        <v>2.0418295</v>
      </c>
      <c r="J12" s="83">
        <v>0.09525600000000001</v>
      </c>
      <c r="K12" s="83">
        <v>0.734524</v>
      </c>
    </row>
    <row r="13" spans="1:11" ht="25.5">
      <c r="A13" s="9">
        <v>38986</v>
      </c>
      <c r="B13" s="12" t="s">
        <v>8</v>
      </c>
      <c r="C13" s="10" t="s">
        <v>20</v>
      </c>
      <c r="D13" s="11">
        <v>2740</v>
      </c>
      <c r="E13" s="80">
        <v>50402</v>
      </c>
      <c r="F13" s="82"/>
      <c r="G13" s="83">
        <v>0.097038</v>
      </c>
      <c r="H13" s="83">
        <v>0.066536</v>
      </c>
      <c r="I13" s="83">
        <v>0.860779</v>
      </c>
      <c r="J13" s="83" t="s">
        <v>57</v>
      </c>
      <c r="K13" s="83">
        <v>0.4150995</v>
      </c>
    </row>
    <row r="14" spans="1:11" ht="12.75">
      <c r="A14" s="9">
        <v>38986</v>
      </c>
      <c r="B14" s="12" t="s">
        <v>40</v>
      </c>
      <c r="C14" s="12" t="s">
        <v>41</v>
      </c>
      <c r="D14" s="11"/>
      <c r="E14" s="81"/>
      <c r="F14" s="13"/>
      <c r="G14" s="31" t="s">
        <v>54</v>
      </c>
      <c r="H14" s="31" t="s">
        <v>54</v>
      </c>
      <c r="I14" s="31" t="s">
        <v>56</v>
      </c>
      <c r="J14" s="83" t="s">
        <v>57</v>
      </c>
      <c r="K14" s="31" t="s">
        <v>56</v>
      </c>
    </row>
    <row r="15" spans="1:11" ht="26.25" thickBot="1">
      <c r="A15" s="51">
        <v>38986</v>
      </c>
      <c r="B15" s="43" t="s">
        <v>68</v>
      </c>
      <c r="C15" s="76" t="s">
        <v>14</v>
      </c>
      <c r="D15" s="94">
        <v>2740</v>
      </c>
      <c r="E15" s="95">
        <v>94540</v>
      </c>
      <c r="F15" s="96"/>
      <c r="G15" s="97">
        <v>1.835635</v>
      </c>
      <c r="H15" s="97">
        <v>1.4865615</v>
      </c>
      <c r="I15" s="97">
        <v>2.536447</v>
      </c>
      <c r="J15" s="97">
        <v>0.130735</v>
      </c>
      <c r="K15" s="97">
        <v>1.1651889999999998</v>
      </c>
    </row>
    <row r="16" spans="2:11" ht="12.75">
      <c r="B16" s="30"/>
      <c r="C16" s="30"/>
      <c r="D16" s="91"/>
      <c r="E16" s="92"/>
      <c r="F16" s="93" t="s">
        <v>23</v>
      </c>
      <c r="G16" s="47">
        <f>(ABS(G15-G7)/(AVERAGE(G7,G15)))*100</f>
        <v>0.7020227400918154</v>
      </c>
      <c r="H16" s="47">
        <f>(ABS(H15-H7)/(AVERAGE(H7,H15)))*100</f>
        <v>4.056902210447221</v>
      </c>
      <c r="I16" s="47">
        <f>(ABS(I15-I7)/(AVERAGE(I7,I15)))*100</f>
        <v>3.4162249382155</v>
      </c>
      <c r="J16" s="47">
        <f>(ABS(J15-J7)/(AVERAGE(J7,J15)))*100</f>
        <v>42.87940327483587</v>
      </c>
      <c r="K16" s="47">
        <f>(ABS(K15-K7)/(AVERAGE(K7,K15)))*100</f>
        <v>8.696205076584885</v>
      </c>
    </row>
    <row r="17" spans="1:11" ht="12.75">
      <c r="A17" s="87" t="s">
        <v>21</v>
      </c>
      <c r="B17" s="14" t="s">
        <v>69</v>
      </c>
      <c r="C17" s="30"/>
      <c r="D17" s="29"/>
      <c r="E17" s="30"/>
      <c r="F17" s="85"/>
      <c r="G17" s="86"/>
      <c r="H17" s="86"/>
      <c r="I17" s="86"/>
      <c r="J17" s="86"/>
      <c r="K17" s="86"/>
    </row>
    <row r="18" spans="3:11" ht="12.75">
      <c r="C18" s="15"/>
      <c r="D18" s="29"/>
      <c r="E18" s="29"/>
      <c r="J18" s="28"/>
      <c r="K18" s="28"/>
    </row>
    <row r="19" spans="5:11" ht="12.75">
      <c r="E19" s="30"/>
      <c r="F19" s="29"/>
      <c r="G19" s="28"/>
      <c r="H19" s="28"/>
      <c r="I19" s="28"/>
      <c r="J19" s="30"/>
      <c r="K19" s="30"/>
    </row>
    <row r="20" spans="6:9" ht="12.75">
      <c r="F20" s="29"/>
      <c r="G20" s="28"/>
      <c r="H20" s="28"/>
      <c r="I20" s="28"/>
    </row>
    <row r="21" ht="12.75">
      <c r="G21" s="30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F23" sqref="F23"/>
    </sheetView>
  </sheetViews>
  <sheetFormatPr defaultColWidth="9.140625" defaultRowHeight="12.75"/>
  <cols>
    <col min="1" max="1" width="24.8515625" style="0" customWidth="1"/>
    <col min="2" max="2" width="13.8515625" style="0" customWidth="1"/>
    <col min="3" max="3" width="12.140625" style="0" customWidth="1"/>
    <col min="4" max="4" width="14.140625" style="0" customWidth="1"/>
    <col min="5" max="5" width="12.28125" style="0" customWidth="1"/>
    <col min="6" max="6" width="12.140625" style="0" customWidth="1"/>
    <col min="7" max="7" width="12.57421875" style="0" customWidth="1"/>
  </cols>
  <sheetData>
    <row r="1" spans="1:7" ht="27.75" thickBot="1">
      <c r="A1" s="16" t="s">
        <v>3</v>
      </c>
      <c r="B1" s="17" t="s">
        <v>42</v>
      </c>
      <c r="C1" s="17" t="s">
        <v>43</v>
      </c>
      <c r="D1" s="18" t="s">
        <v>44</v>
      </c>
      <c r="E1" s="19" t="s">
        <v>45</v>
      </c>
      <c r="F1" s="19" t="s">
        <v>45</v>
      </c>
      <c r="G1" s="20" t="s">
        <v>46</v>
      </c>
    </row>
    <row r="2" spans="1:7" ht="13.5" thickBot="1">
      <c r="A2" s="21"/>
      <c r="B2" s="22" t="s">
        <v>47</v>
      </c>
      <c r="C2" s="23"/>
      <c r="D2" s="22" t="s">
        <v>48</v>
      </c>
      <c r="E2" s="22" t="s">
        <v>49</v>
      </c>
      <c r="F2" s="24" t="s">
        <v>50</v>
      </c>
      <c r="G2" s="24" t="s">
        <v>51</v>
      </c>
    </row>
    <row r="3" spans="1:7" ht="15.75" customHeight="1">
      <c r="A3" s="55" t="s">
        <v>9</v>
      </c>
      <c r="B3" s="56">
        <v>6.07</v>
      </c>
      <c r="C3" s="56">
        <v>7.8969999999999985</v>
      </c>
      <c r="D3" s="57">
        <v>528.86</v>
      </c>
      <c r="E3" s="63" t="s">
        <v>12</v>
      </c>
      <c r="F3" s="60" t="s">
        <v>12</v>
      </c>
      <c r="G3" s="57">
        <v>8.925</v>
      </c>
    </row>
    <row r="4" spans="1:7" ht="15.75" customHeight="1">
      <c r="A4" s="58" t="s">
        <v>11</v>
      </c>
      <c r="B4" s="59">
        <v>1.14</v>
      </c>
      <c r="C4" s="59">
        <v>7.49</v>
      </c>
      <c r="D4" s="60">
        <v>214.335</v>
      </c>
      <c r="E4" s="25" t="s">
        <v>12</v>
      </c>
      <c r="F4" s="60" t="s">
        <v>12</v>
      </c>
      <c r="G4" s="60">
        <v>64.095</v>
      </c>
    </row>
    <row r="5" spans="1:7" ht="17.25" customHeight="1">
      <c r="A5" s="58" t="s">
        <v>13</v>
      </c>
      <c r="B5" s="59">
        <v>8.62</v>
      </c>
      <c r="C5" s="59">
        <v>7.420999999999999</v>
      </c>
      <c r="D5" s="60">
        <v>216.73</v>
      </c>
      <c r="E5" s="62" t="s">
        <v>12</v>
      </c>
      <c r="F5" s="60" t="s">
        <v>12</v>
      </c>
      <c r="G5" s="60">
        <v>68.42</v>
      </c>
    </row>
    <row r="6" spans="1:7" ht="16.5" customHeight="1">
      <c r="A6" s="61" t="s">
        <v>14</v>
      </c>
      <c r="B6" s="59">
        <v>4.434500000000002</v>
      </c>
      <c r="C6" s="59">
        <v>7.2565</v>
      </c>
      <c r="D6" s="60">
        <v>166.995</v>
      </c>
      <c r="E6" s="25" t="s">
        <v>12</v>
      </c>
      <c r="F6" s="60" t="s">
        <v>12</v>
      </c>
      <c r="G6" s="60">
        <v>56.32</v>
      </c>
    </row>
    <row r="7" spans="1:7" ht="18.75" customHeight="1">
      <c r="A7" s="61" t="s">
        <v>15</v>
      </c>
      <c r="B7" s="59">
        <v>4.56</v>
      </c>
      <c r="C7" s="59">
        <v>7.483000000000001</v>
      </c>
      <c r="D7" s="60">
        <v>222.625</v>
      </c>
      <c r="E7" s="62" t="s">
        <v>12</v>
      </c>
      <c r="F7" s="60" t="s">
        <v>12</v>
      </c>
      <c r="G7" s="60">
        <v>50.145</v>
      </c>
    </row>
    <row r="8" spans="1:7" ht="16.5" customHeight="1">
      <c r="A8" s="58" t="s">
        <v>16</v>
      </c>
      <c r="B8" s="59">
        <v>5.544500000000001</v>
      </c>
      <c r="C8" s="59">
        <v>7.593000000000002</v>
      </c>
      <c r="D8" s="60">
        <v>197.025</v>
      </c>
      <c r="E8" s="62" t="s">
        <v>12</v>
      </c>
      <c r="F8" s="60" t="s">
        <v>12</v>
      </c>
      <c r="G8" s="60">
        <v>32.595</v>
      </c>
    </row>
    <row r="9" spans="1:7" ht="17.25" customHeight="1">
      <c r="A9" s="58" t="s">
        <v>17</v>
      </c>
      <c r="B9" s="59">
        <v>3.836000000000001</v>
      </c>
      <c r="C9" s="59">
        <v>7.65</v>
      </c>
      <c r="D9" s="60">
        <v>247.515</v>
      </c>
      <c r="E9" s="62" t="s">
        <v>12</v>
      </c>
      <c r="F9" s="60" t="s">
        <v>12</v>
      </c>
      <c r="G9" s="60">
        <v>35.6</v>
      </c>
    </row>
    <row r="10" spans="1:7" ht="25.5">
      <c r="A10" s="58" t="s">
        <v>18</v>
      </c>
      <c r="B10" s="62">
        <v>3.87</v>
      </c>
      <c r="C10" s="59">
        <v>7.458999999999999</v>
      </c>
      <c r="D10" s="60">
        <v>228.15</v>
      </c>
      <c r="E10" s="62" t="s">
        <v>12</v>
      </c>
      <c r="F10" s="60" t="s">
        <v>12</v>
      </c>
      <c r="G10" s="60">
        <v>40.35</v>
      </c>
    </row>
    <row r="11" spans="1:7" ht="25.5">
      <c r="A11" s="61" t="s">
        <v>19</v>
      </c>
      <c r="B11" s="59">
        <v>4.39</v>
      </c>
      <c r="C11" s="59">
        <v>7.805500000000002</v>
      </c>
      <c r="D11" s="60">
        <v>330.935</v>
      </c>
      <c r="E11" s="62" t="s">
        <v>12</v>
      </c>
      <c r="F11" s="60" t="s">
        <v>12</v>
      </c>
      <c r="G11" s="60">
        <v>41.575</v>
      </c>
    </row>
    <row r="12" spans="1:7" ht="25.5">
      <c r="A12" s="58" t="s">
        <v>20</v>
      </c>
      <c r="B12" s="59">
        <v>7.231000000000002</v>
      </c>
      <c r="C12" s="59">
        <v>7.7890000000000015</v>
      </c>
      <c r="D12" s="60">
        <v>420.615</v>
      </c>
      <c r="E12" s="62" t="s">
        <v>12</v>
      </c>
      <c r="F12" s="60" t="s">
        <v>12</v>
      </c>
      <c r="G12" s="60">
        <v>2.88</v>
      </c>
    </row>
    <row r="14" ht="12.75">
      <c r="E14" s="25"/>
    </row>
    <row r="15" spans="1:5" ht="13.5">
      <c r="A15" s="26" t="s">
        <v>61</v>
      </c>
      <c r="E15" s="25"/>
    </row>
    <row r="16" spans="1:5" ht="13.5">
      <c r="A16" s="27" t="s">
        <v>52</v>
      </c>
      <c r="E16" s="25"/>
    </row>
    <row r="17" spans="1:5" ht="12.75">
      <c r="A17" t="s">
        <v>60</v>
      </c>
      <c r="E17" s="25"/>
    </row>
    <row r="18" spans="1:5" ht="12.75">
      <c r="A18" t="s">
        <v>53</v>
      </c>
      <c r="E18" s="25"/>
    </row>
    <row r="19" ht="12.75">
      <c r="A19" t="s">
        <v>62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 CSWQRU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alsgw7</dc:creator>
  <cp:keywords/>
  <dc:description/>
  <cp:lastModifiedBy>Reviewer</cp:lastModifiedBy>
  <dcterms:created xsi:type="dcterms:W3CDTF">2006-10-11T14:08:42Z</dcterms:created>
  <dcterms:modified xsi:type="dcterms:W3CDTF">2007-08-21T19:55:47Z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